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<sst xmlns="http://schemas.openxmlformats.org/spreadsheetml/2006/main" count="12" uniqueCount="11">
  <si>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</si>
  <si>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</si>
  <si>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</si>
  <si>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</si>
  <si>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t xml:space="preserve">        Ketamine/Valium IV Induction Protocol</t>
  </si>
  <si>
    <t>Give to effect</t>
  </si>
  <si>
    <t>Valium 5 mg/ml</t>
  </si>
  <si>
    <t>1:2 volume ratio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</si>
  <si>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</si>
  <si>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(1.67 mg/lb Ketamine + 0.165 mg/lb Diazepam)</t>
  </si>
  <si>
    <t>Weight in Pounds (40 to 80 pounds)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</si>
</sst>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6.00390625" style="11" customWidth="1"/>
    <col min="2" max="2" width="26.140625" style="19" customWidth="1"/>
    <col min="3" max="3" width="19.57421875" style="2" customWidth="1"/>
    <col min="4" max="4" width="17.28125" style="19" customWidth="1"/>
    <col min="5" max="16384" width="9.140625" style="4" customWidth="1"/>
  </cols>
  <sheetData>
    <row r="1" spans="1:4" s="3" customFormat="1" ht="20.25">
      <c r="A1" s="26" t="s">
        <v>4</v>
      </c>
      <c r="B1" s="27"/>
      <c r="C1" s="27"/>
      <c r="D1" s="28"/>
    </row>
    <row r="2" spans="1:4" s="7" customFormat="1" ht="18">
      <c r="A2" s="35" t="s">
        <v>7</v>
      </c>
      <c r="B2" s="36"/>
      <c r="C2" s="36"/>
      <c r="D2" s="37"/>
    </row>
    <row r="3" spans="1:4" ht="15">
      <c r="A3" s="23" t="s">
        <v>10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9</v>
      </c>
      <c r="B5" s="30"/>
      <c r="C5" s="30"/>
      <c r="D5" s="31"/>
    </row>
    <row r="6" spans="1:4" s="6" customFormat="1" ht="15">
      <c r="A6" s="29" t="s">
        <v>5</v>
      </c>
      <c r="B6" s="30"/>
      <c r="C6" s="30"/>
      <c r="D6" s="31"/>
    </row>
    <row r="7" spans="1:4" s="6" customFormat="1" ht="15">
      <c r="A7" s="20"/>
      <c r="B7" s="21"/>
      <c r="C7" s="21"/>
      <c r="D7" s="22"/>
    </row>
    <row r="8" spans="1:4" s="14" customFormat="1" ht="15">
      <c r="A8" s="12" t="s">
        <v>8</v>
      </c>
      <c r="B8" s="15" t="s">
        <v>1</v>
      </c>
      <c r="C8" s="13" t="s">
        <v>6</v>
      </c>
      <c r="D8" s="15" t="s">
        <v>0</v>
      </c>
    </row>
    <row r="9" spans="1:4" s="5" customFormat="1" ht="12.75">
      <c r="A9" s="8"/>
      <c r="B9" s="16" t="s">
        <v>2</v>
      </c>
      <c r="C9" s="1" t="s">
        <v>2</v>
      </c>
      <c r="D9" s="16" t="s">
        <v>3</v>
      </c>
    </row>
    <row r="10" spans="1:4" s="6" customFormat="1" ht="15">
      <c r="A10" s="9">
        <v>41</v>
      </c>
      <c r="B10" s="17">
        <f>((A10)*1.6666666)/100</f>
        <v>0.6833333060000001</v>
      </c>
      <c r="C10" s="17">
        <f>(A10*0.16555555)/5</f>
        <v>1.3575555099999999</v>
      </c>
      <c r="D10" s="17">
        <f>SUM(B10:C10)</f>
        <v>2.040888816</v>
      </c>
    </row>
    <row r="11" spans="1:4" s="6" customFormat="1" ht="15">
      <c r="A11" s="10">
        <v>42</v>
      </c>
      <c r="B11" s="18">
        <f aca="true" t="shared" si="0" ref="B11:B49">((A11)*1.6666666)/100</f>
        <v>0.6999999720000001</v>
      </c>
      <c r="C11" s="18">
        <f aca="true" t="shared" si="1" ref="C11:C49">(A11*0.16555555)/5</f>
        <v>1.39066662</v>
      </c>
      <c r="D11" s="18">
        <f aca="true" t="shared" si="2" ref="D11:D49">SUM(B11:C11)</f>
        <v>2.090666592</v>
      </c>
    </row>
    <row r="12" spans="1:4" s="6" customFormat="1" ht="15">
      <c r="A12" s="9">
        <v>43</v>
      </c>
      <c r="B12" s="17">
        <f t="shared" si="0"/>
        <v>0.7166666380000001</v>
      </c>
      <c r="C12" s="17">
        <f t="shared" si="1"/>
        <v>1.4237777299999999</v>
      </c>
      <c r="D12" s="17">
        <f t="shared" si="2"/>
        <v>2.140444368</v>
      </c>
    </row>
    <row r="13" spans="1:4" s="6" customFormat="1" ht="15">
      <c r="A13" s="10">
        <v>44</v>
      </c>
      <c r="B13" s="18">
        <f t="shared" si="0"/>
        <v>0.7333333040000001</v>
      </c>
      <c r="C13" s="18">
        <f t="shared" si="1"/>
        <v>1.45688884</v>
      </c>
      <c r="D13" s="18">
        <f t="shared" si="2"/>
        <v>2.190222144</v>
      </c>
    </row>
    <row r="14" spans="1:4" s="6" customFormat="1" ht="15">
      <c r="A14" s="9">
        <v>45</v>
      </c>
      <c r="B14" s="17">
        <f t="shared" si="0"/>
        <v>0.7499999700000001</v>
      </c>
      <c r="C14" s="17">
        <f t="shared" si="1"/>
        <v>1.48999995</v>
      </c>
      <c r="D14" s="17">
        <f t="shared" si="2"/>
        <v>2.2399999200000003</v>
      </c>
    </row>
    <row r="15" spans="1:4" s="6" customFormat="1" ht="15">
      <c r="A15" s="10">
        <v>46</v>
      </c>
      <c r="B15" s="18">
        <f t="shared" si="0"/>
        <v>0.7666666360000001</v>
      </c>
      <c r="C15" s="18">
        <f t="shared" si="1"/>
        <v>1.52311106</v>
      </c>
      <c r="D15" s="18">
        <f t="shared" si="2"/>
        <v>2.289777696</v>
      </c>
    </row>
    <row r="16" spans="1:4" s="6" customFormat="1" ht="15">
      <c r="A16" s="9">
        <v>47</v>
      </c>
      <c r="B16" s="17">
        <f t="shared" si="0"/>
        <v>0.7833333020000001</v>
      </c>
      <c r="C16" s="17">
        <f t="shared" si="1"/>
        <v>1.55622217</v>
      </c>
      <c r="D16" s="17">
        <f t="shared" si="2"/>
        <v>2.3395554720000002</v>
      </c>
    </row>
    <row r="17" spans="1:4" s="6" customFormat="1" ht="15">
      <c r="A17" s="10">
        <v>48</v>
      </c>
      <c r="B17" s="18">
        <f t="shared" si="0"/>
        <v>0.7999999680000001</v>
      </c>
      <c r="C17" s="18">
        <f t="shared" si="1"/>
        <v>1.58933328</v>
      </c>
      <c r="D17" s="18">
        <f t="shared" si="2"/>
        <v>2.389333248</v>
      </c>
    </row>
    <row r="18" spans="1:4" s="6" customFormat="1" ht="15">
      <c r="A18" s="9">
        <v>49</v>
      </c>
      <c r="B18" s="17">
        <f t="shared" si="0"/>
        <v>0.8166666340000001</v>
      </c>
      <c r="C18" s="17">
        <f t="shared" si="1"/>
        <v>1.62244439</v>
      </c>
      <c r="D18" s="17">
        <f t="shared" si="2"/>
        <v>2.4391110240000002</v>
      </c>
    </row>
    <row r="19" spans="1:4" s="6" customFormat="1" ht="15">
      <c r="A19" s="10">
        <v>50</v>
      </c>
      <c r="B19" s="18">
        <f t="shared" si="0"/>
        <v>0.8333333</v>
      </c>
      <c r="C19" s="18">
        <f t="shared" si="1"/>
        <v>1.6555554999999997</v>
      </c>
      <c r="D19" s="18">
        <f t="shared" si="2"/>
        <v>2.4888888</v>
      </c>
    </row>
    <row r="20" spans="1:4" s="6" customFormat="1" ht="15">
      <c r="A20" s="9">
        <v>51</v>
      </c>
      <c r="B20" s="17">
        <f t="shared" si="0"/>
        <v>0.849999966</v>
      </c>
      <c r="C20" s="17">
        <f t="shared" si="1"/>
        <v>1.6886666099999998</v>
      </c>
      <c r="D20" s="17">
        <f t="shared" si="2"/>
        <v>2.538666576</v>
      </c>
    </row>
    <row r="21" spans="1:4" s="6" customFormat="1" ht="15">
      <c r="A21" s="10">
        <v>52</v>
      </c>
      <c r="B21" s="18">
        <f t="shared" si="0"/>
        <v>0.866666632</v>
      </c>
      <c r="C21" s="18">
        <f t="shared" si="1"/>
        <v>1.72177772</v>
      </c>
      <c r="D21" s="18">
        <f t="shared" si="2"/>
        <v>2.588444352</v>
      </c>
    </row>
    <row r="22" spans="1:4" s="6" customFormat="1" ht="15">
      <c r="A22" s="9">
        <v>53</v>
      </c>
      <c r="B22" s="17">
        <f t="shared" si="0"/>
        <v>0.883333298</v>
      </c>
      <c r="C22" s="17">
        <f t="shared" si="1"/>
        <v>1.7548888299999998</v>
      </c>
      <c r="D22" s="17">
        <f t="shared" si="2"/>
        <v>2.6382221279999998</v>
      </c>
    </row>
    <row r="23" spans="1:4" s="6" customFormat="1" ht="15">
      <c r="A23" s="10">
        <v>54</v>
      </c>
      <c r="B23" s="18">
        <f t="shared" si="0"/>
        <v>0.899999964</v>
      </c>
      <c r="C23" s="18">
        <f t="shared" si="1"/>
        <v>1.78799994</v>
      </c>
      <c r="D23" s="18">
        <f t="shared" si="2"/>
        <v>2.6879999039999998</v>
      </c>
    </row>
    <row r="24" spans="1:4" s="6" customFormat="1" ht="15">
      <c r="A24" s="9">
        <v>55</v>
      </c>
      <c r="B24" s="17">
        <f t="shared" si="0"/>
        <v>0.91666663</v>
      </c>
      <c r="C24" s="17">
        <f t="shared" si="1"/>
        <v>1.82111105</v>
      </c>
      <c r="D24" s="17">
        <f t="shared" si="2"/>
        <v>2.73777768</v>
      </c>
    </row>
    <row r="25" spans="1:4" s="6" customFormat="1" ht="15">
      <c r="A25" s="10">
        <v>56</v>
      </c>
      <c r="B25" s="18">
        <f t="shared" si="0"/>
        <v>0.9333332960000001</v>
      </c>
      <c r="C25" s="18">
        <f t="shared" si="1"/>
        <v>1.8542221599999997</v>
      </c>
      <c r="D25" s="18">
        <f t="shared" si="2"/>
        <v>2.7875554559999998</v>
      </c>
    </row>
    <row r="26" spans="1:4" s="6" customFormat="1" ht="15">
      <c r="A26" s="9">
        <v>57</v>
      </c>
      <c r="B26" s="17">
        <f t="shared" si="0"/>
        <v>0.9499999620000001</v>
      </c>
      <c r="C26" s="17">
        <f t="shared" si="1"/>
        <v>1.8873332699999998</v>
      </c>
      <c r="D26" s="17">
        <f t="shared" si="2"/>
        <v>2.8373332319999998</v>
      </c>
    </row>
    <row r="27" spans="1:4" s="6" customFormat="1" ht="15">
      <c r="A27" s="10">
        <v>58</v>
      </c>
      <c r="B27" s="18">
        <f t="shared" si="0"/>
        <v>0.9666666280000001</v>
      </c>
      <c r="C27" s="18">
        <f t="shared" si="1"/>
        <v>1.92044438</v>
      </c>
      <c r="D27" s="18">
        <f t="shared" si="2"/>
        <v>2.887111008</v>
      </c>
    </row>
    <row r="28" spans="1:4" s="6" customFormat="1" ht="15">
      <c r="A28" s="9">
        <v>59</v>
      </c>
      <c r="B28" s="17">
        <f t="shared" si="0"/>
        <v>0.9833332940000001</v>
      </c>
      <c r="C28" s="17">
        <f t="shared" si="1"/>
        <v>1.95355549</v>
      </c>
      <c r="D28" s="17">
        <f t="shared" si="2"/>
        <v>2.936888784</v>
      </c>
    </row>
    <row r="29" spans="1:4" s="6" customFormat="1" ht="15">
      <c r="A29" s="10">
        <v>60</v>
      </c>
      <c r="B29" s="18">
        <f t="shared" si="0"/>
        <v>0.9999999600000001</v>
      </c>
      <c r="C29" s="18">
        <f t="shared" si="1"/>
        <v>1.9866666</v>
      </c>
      <c r="D29" s="18">
        <f t="shared" si="2"/>
        <v>2.98666656</v>
      </c>
    </row>
    <row r="30" spans="1:4" s="6" customFormat="1" ht="15">
      <c r="A30" s="9">
        <v>61</v>
      </c>
      <c r="B30" s="17">
        <f t="shared" si="0"/>
        <v>1.0166666260000001</v>
      </c>
      <c r="C30" s="17">
        <f t="shared" si="1"/>
        <v>2.01977771</v>
      </c>
      <c r="D30" s="17">
        <f t="shared" si="2"/>
        <v>3.036444336</v>
      </c>
    </row>
    <row r="31" spans="1:4" s="6" customFormat="1" ht="15">
      <c r="A31" s="10">
        <v>62</v>
      </c>
      <c r="B31" s="18">
        <f t="shared" si="0"/>
        <v>1.033333292</v>
      </c>
      <c r="C31" s="18">
        <f t="shared" si="1"/>
        <v>2.05288882</v>
      </c>
      <c r="D31" s="18">
        <f t="shared" si="2"/>
        <v>3.086222112</v>
      </c>
    </row>
    <row r="32" spans="1:4" s="6" customFormat="1" ht="15">
      <c r="A32" s="9">
        <v>63</v>
      </c>
      <c r="B32" s="17">
        <f t="shared" si="0"/>
        <v>1.0499999580000001</v>
      </c>
      <c r="C32" s="17">
        <f t="shared" si="1"/>
        <v>2.08599993</v>
      </c>
      <c r="D32" s="17">
        <f t="shared" si="2"/>
        <v>3.1359998879999997</v>
      </c>
    </row>
    <row r="33" spans="1:4" s="6" customFormat="1" ht="15">
      <c r="A33" s="10">
        <v>64</v>
      </c>
      <c r="B33" s="18">
        <f t="shared" si="0"/>
        <v>1.066666624</v>
      </c>
      <c r="C33" s="18">
        <f t="shared" si="1"/>
        <v>2.11911104</v>
      </c>
      <c r="D33" s="18">
        <f t="shared" si="2"/>
        <v>3.1857776639999997</v>
      </c>
    </row>
    <row r="34" spans="1:4" s="6" customFormat="1" ht="15">
      <c r="A34" s="9">
        <v>65</v>
      </c>
      <c r="B34" s="17">
        <f t="shared" si="0"/>
        <v>1.0833332900000001</v>
      </c>
      <c r="C34" s="17">
        <f t="shared" si="1"/>
        <v>2.15222215</v>
      </c>
      <c r="D34" s="17">
        <f t="shared" si="2"/>
        <v>3.23555544</v>
      </c>
    </row>
    <row r="35" spans="1:4" s="6" customFormat="1" ht="15">
      <c r="A35" s="10">
        <v>66</v>
      </c>
      <c r="B35" s="18">
        <f t="shared" si="0"/>
        <v>1.099999956</v>
      </c>
      <c r="C35" s="18">
        <f t="shared" si="1"/>
        <v>2.1853332599999997</v>
      </c>
      <c r="D35" s="18">
        <f t="shared" si="2"/>
        <v>3.2853332159999997</v>
      </c>
    </row>
    <row r="36" spans="1:4" s="6" customFormat="1" ht="15">
      <c r="A36" s="9">
        <v>67</v>
      </c>
      <c r="B36" s="17">
        <f t="shared" si="0"/>
        <v>1.116666622</v>
      </c>
      <c r="C36" s="17">
        <f t="shared" si="1"/>
        <v>2.21844437</v>
      </c>
      <c r="D36" s="17">
        <f t="shared" si="2"/>
        <v>3.3351109919999997</v>
      </c>
    </row>
    <row r="37" spans="1:4" s="6" customFormat="1" ht="15">
      <c r="A37" s="10">
        <v>68</v>
      </c>
      <c r="B37" s="18">
        <f t="shared" si="0"/>
        <v>1.133333288</v>
      </c>
      <c r="C37" s="18">
        <f t="shared" si="1"/>
        <v>2.25155548</v>
      </c>
      <c r="D37" s="18">
        <f t="shared" si="2"/>
        <v>3.3848887679999997</v>
      </c>
    </row>
    <row r="38" spans="1:4" s="6" customFormat="1" ht="15">
      <c r="A38" s="9">
        <v>69</v>
      </c>
      <c r="B38" s="17">
        <f t="shared" si="0"/>
        <v>1.149999954</v>
      </c>
      <c r="C38" s="17">
        <f t="shared" si="1"/>
        <v>2.2846665899999996</v>
      </c>
      <c r="D38" s="17">
        <f t="shared" si="2"/>
        <v>3.4346665439999997</v>
      </c>
    </row>
    <row r="39" spans="1:4" s="6" customFormat="1" ht="15">
      <c r="A39" s="10">
        <v>70</v>
      </c>
      <c r="B39" s="18">
        <f t="shared" si="0"/>
        <v>1.16666662</v>
      </c>
      <c r="C39" s="18">
        <f t="shared" si="1"/>
        <v>2.3177776999999997</v>
      </c>
      <c r="D39" s="18">
        <f t="shared" si="2"/>
        <v>3.4844443199999997</v>
      </c>
    </row>
    <row r="40" spans="1:4" s="6" customFormat="1" ht="15">
      <c r="A40" s="9">
        <v>71</v>
      </c>
      <c r="B40" s="17">
        <f t="shared" si="0"/>
        <v>1.183333286</v>
      </c>
      <c r="C40" s="17">
        <f t="shared" si="1"/>
        <v>2.35088881</v>
      </c>
      <c r="D40" s="17">
        <f t="shared" si="2"/>
        <v>3.5342220959999997</v>
      </c>
    </row>
    <row r="41" spans="1:4" s="6" customFormat="1" ht="15">
      <c r="A41" s="10">
        <v>72</v>
      </c>
      <c r="B41" s="18">
        <f t="shared" si="0"/>
        <v>1.199999952</v>
      </c>
      <c r="C41" s="18">
        <f t="shared" si="1"/>
        <v>2.38399992</v>
      </c>
      <c r="D41" s="18">
        <f t="shared" si="2"/>
        <v>3.5839998719999997</v>
      </c>
    </row>
    <row r="42" spans="1:4" s="6" customFormat="1" ht="15">
      <c r="A42" s="9">
        <v>73</v>
      </c>
      <c r="B42" s="17">
        <f t="shared" si="0"/>
        <v>1.216666618</v>
      </c>
      <c r="C42" s="17">
        <f t="shared" si="1"/>
        <v>2.41711103</v>
      </c>
      <c r="D42" s="17">
        <f t="shared" si="2"/>
        <v>3.633777648</v>
      </c>
    </row>
    <row r="43" spans="1:4" s="6" customFormat="1" ht="15">
      <c r="A43" s="10">
        <v>74</v>
      </c>
      <c r="B43" s="18">
        <f t="shared" si="0"/>
        <v>1.2333332840000002</v>
      </c>
      <c r="C43" s="18">
        <f t="shared" si="1"/>
        <v>2.45022214</v>
      </c>
      <c r="D43" s="18">
        <f t="shared" si="2"/>
        <v>3.6835554240000006</v>
      </c>
    </row>
    <row r="44" spans="1:4" s="6" customFormat="1" ht="15">
      <c r="A44" s="9">
        <v>75</v>
      </c>
      <c r="B44" s="17">
        <f t="shared" si="0"/>
        <v>1.24999995</v>
      </c>
      <c r="C44" s="17">
        <f t="shared" si="1"/>
        <v>2.4833332500000003</v>
      </c>
      <c r="D44" s="17">
        <f t="shared" si="2"/>
        <v>3.7333332000000006</v>
      </c>
    </row>
    <row r="45" spans="1:4" s="6" customFormat="1" ht="15">
      <c r="A45" s="10">
        <v>76</v>
      </c>
      <c r="B45" s="18">
        <f t="shared" si="0"/>
        <v>1.2666666160000002</v>
      </c>
      <c r="C45" s="18">
        <f t="shared" si="1"/>
        <v>2.51644436</v>
      </c>
      <c r="D45" s="18">
        <f t="shared" si="2"/>
        <v>3.783110976</v>
      </c>
    </row>
    <row r="46" spans="1:4" s="6" customFormat="1" ht="15">
      <c r="A46" s="9">
        <v>77</v>
      </c>
      <c r="B46" s="17">
        <f t="shared" si="0"/>
        <v>1.283333282</v>
      </c>
      <c r="C46" s="17">
        <f t="shared" si="1"/>
        <v>2.54955547</v>
      </c>
      <c r="D46" s="17">
        <f t="shared" si="2"/>
        <v>3.832888752</v>
      </c>
    </row>
    <row r="47" spans="1:4" s="6" customFormat="1" ht="15">
      <c r="A47" s="10">
        <v>78</v>
      </c>
      <c r="B47" s="18">
        <f t="shared" si="0"/>
        <v>1.299999948</v>
      </c>
      <c r="C47" s="18">
        <f t="shared" si="1"/>
        <v>2.58266658</v>
      </c>
      <c r="D47" s="18">
        <f t="shared" si="2"/>
        <v>3.882666528</v>
      </c>
    </row>
    <row r="48" spans="1:4" s="6" customFormat="1" ht="15">
      <c r="A48" s="9">
        <v>79</v>
      </c>
      <c r="B48" s="17">
        <f t="shared" si="0"/>
        <v>1.316666614</v>
      </c>
      <c r="C48" s="17">
        <f t="shared" si="1"/>
        <v>2.61577769</v>
      </c>
      <c r="D48" s="17">
        <f t="shared" si="2"/>
        <v>3.9324443039999997</v>
      </c>
    </row>
    <row r="49" spans="1:4" s="6" customFormat="1" ht="15">
      <c r="A49" s="10">
        <v>80</v>
      </c>
      <c r="B49" s="18">
        <f t="shared" si="0"/>
        <v>1.33333328</v>
      </c>
      <c r="C49" s="18">
        <f t="shared" si="1"/>
        <v>2.6488888</v>
      </c>
      <c r="D49" s="18">
        <f t="shared" si="2"/>
        <v>3.9822220799999997</v>
      </c>
    </row>
  </sheetData>
  <sheetProtection sheet="1" objects="1" scenarios="1"/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1.23" right="0.6" top="0.42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2004-10-14T16:45:52Z</cp:lastPrinted>
  <dcterms:created xsi:type="dcterms:W3CDTF">2003-11-12T19:05:56Z</dcterms:created>
  <dcterms:modified xsi:type="dcterms:W3CDTF">2005-02-01T18:27:57Z</dcterms:modified>
  <cp:category/>
  <cp:version/>
  <cp:contentType/>
  <cp:contentStatus/>
</cp:coreProperties>
</file>